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RI_STAFF\Desktop\Budget Samples\"/>
    </mc:Choice>
  </mc:AlternateContent>
  <xr:revisionPtr revIDLastSave="0" documentId="13_ncr:1_{E707BB2D-782B-4C9D-B98D-6A48CCA20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Temp (with modified TDC)" sheetId="8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8" i="8" l="1"/>
  <c r="D37" i="8"/>
  <c r="D47" i="8"/>
  <c r="C11" i="8"/>
  <c r="D46" i="8"/>
  <c r="D45" i="8"/>
  <c r="D44" i="8"/>
  <c r="D59" i="8"/>
  <c r="D58" i="8"/>
  <c r="D57" i="8"/>
  <c r="A59" i="8"/>
  <c r="A58" i="8"/>
  <c r="A57" i="8"/>
  <c r="D53" i="8"/>
  <c r="D56" i="8" s="1"/>
  <c r="A13" i="8"/>
  <c r="A19" i="8"/>
  <c r="A18" i="8"/>
  <c r="A17" i="8"/>
  <c r="A16" i="8"/>
  <c r="A15" i="8"/>
  <c r="A14" i="8"/>
  <c r="D8" i="8"/>
  <c r="D17" i="8" s="1"/>
  <c r="D10" i="8"/>
  <c r="D19" i="8" s="1"/>
  <c r="D9" i="8"/>
  <c r="D18" i="8" s="1"/>
  <c r="D7" i="8"/>
  <c r="D16" i="8" s="1"/>
  <c r="D6" i="8"/>
  <c r="D15" i="8" s="1"/>
  <c r="D5" i="8"/>
  <c r="D14" i="8" s="1"/>
  <c r="D27" i="8"/>
  <c r="D25" i="8"/>
  <c r="D28" i="8"/>
  <c r="D4" i="8"/>
  <c r="D13" i="8" s="1"/>
  <c r="E68" i="8"/>
  <c r="E67" i="8"/>
  <c r="E66" i="8"/>
  <c r="E70" i="8"/>
  <c r="E69" i="8"/>
  <c r="D20" i="8" l="1"/>
  <c r="D11" i="8"/>
  <c r="D29" i="8"/>
  <c r="E71" i="8"/>
  <c r="D32" i="8" l="1"/>
  <c r="D31" i="8"/>
  <c r="D36" i="8"/>
  <c r="D35" i="8"/>
  <c r="D33" i="8" l="1"/>
  <c r="D39" i="8"/>
  <c r="D48" i="8"/>
  <c r="D42" i="8" l="1"/>
  <c r="D54" i="8" s="1"/>
  <c r="D55" i="8" s="1"/>
  <c r="D60" i="8" s="1"/>
  <c r="D61" i="8" l="1"/>
</calcChain>
</file>

<file path=xl/sharedStrings.xml><?xml version="1.0" encoding="utf-8"?>
<sst xmlns="http://schemas.openxmlformats.org/spreadsheetml/2006/main" count="102" uniqueCount="83">
  <si>
    <t>A. PERSONNEL</t>
  </si>
  <si>
    <t>$ Per Hour</t>
  </si>
  <si>
    <t>Staff Hours</t>
  </si>
  <si>
    <t>Cost</t>
  </si>
  <si>
    <t>1. Principal Investigator</t>
  </si>
  <si>
    <t>B. FRINGE BENEFITS</t>
  </si>
  <si>
    <t>Rate</t>
  </si>
  <si>
    <t>C. TRAVEL</t>
  </si>
  <si>
    <t>1. Domestic Travel - U.S. and its possessions*</t>
  </si>
  <si>
    <t>2. International Travel</t>
  </si>
  <si>
    <t>3. Local Travel (Mileage Reimbursement)</t>
  </si>
  <si>
    <t>Notes*</t>
  </si>
  <si>
    <t>Project Name:</t>
  </si>
  <si>
    <t>1. NONE</t>
  </si>
  <si>
    <t>1. (Equipment)</t>
  </si>
  <si>
    <t>1. (Supplies/small equipment)</t>
  </si>
  <si>
    <t>4. (Contractual Service)</t>
  </si>
  <si>
    <t>3. (Contractual Service)</t>
  </si>
  <si>
    <t>2. (Contractual Service)</t>
  </si>
  <si>
    <t>1. (Contractual Service)</t>
  </si>
  <si>
    <t>D. EQUIPMENT (&gt;$5,000/unit)</t>
  </si>
  <si>
    <t>1. Stipends</t>
  </si>
  <si>
    <t>2. Partipant Costs</t>
  </si>
  <si>
    <t>3. Publication Costs</t>
  </si>
  <si>
    <t>Price</t>
  </si>
  <si>
    <t>Qty</t>
  </si>
  <si>
    <t>2. (Supplies/small equipment)</t>
  </si>
  <si>
    <t>Sub-Total Personnel</t>
  </si>
  <si>
    <t>Sub-Total Fringe Benefits</t>
  </si>
  <si>
    <t>Sub-Total Travel</t>
  </si>
  <si>
    <t>Sub-Total Equipment</t>
  </si>
  <si>
    <t>Sub-Total Supplies</t>
  </si>
  <si>
    <t>Sub-Total Contractual</t>
  </si>
  <si>
    <t>Sub-Total Construction</t>
  </si>
  <si>
    <t>Sub-Total Other</t>
  </si>
  <si>
    <t>Sub-Total Indirect Costs</t>
  </si>
  <si>
    <t>Travel - Sample</t>
  </si>
  <si>
    <t>Amount</t>
  </si>
  <si>
    <t># of Unit</t>
  </si>
  <si>
    <t>Pax</t>
  </si>
  <si>
    <t>Total</t>
  </si>
  <si>
    <t>R/T Airfare</t>
  </si>
  <si>
    <t>M&amp;IE</t>
  </si>
  <si>
    <t>Lodging</t>
  </si>
  <si>
    <t>Car Rental/Transportation</t>
  </si>
  <si>
    <t>Registration Fee</t>
  </si>
  <si>
    <t>Total Travel</t>
  </si>
  <si>
    <t>Grants Management Course (New Orleans, LA)</t>
  </si>
  <si>
    <t>4. Institutional Research Compliance Subscription Fee</t>
  </si>
  <si>
    <t>GSA POV Mileage</t>
  </si>
  <si>
    <t>GSA M&amp;IE</t>
  </si>
  <si>
    <t>Excluded from IDC</t>
  </si>
  <si>
    <t>Excludes Equipment, Student Stipend, Tuition, Rent</t>
  </si>
  <si>
    <t>1</t>
  </si>
  <si>
    <t>E. SUPPLIES/SMALL EQUIPMENT (&lt;$5,000)</t>
  </si>
  <si>
    <t>F. CONTRACTUAL</t>
  </si>
  <si>
    <t>G. CONSTRUCTION</t>
  </si>
  <si>
    <t>H. OTHER</t>
  </si>
  <si>
    <t>2. Co-PI</t>
  </si>
  <si>
    <t>3. Co-PI</t>
  </si>
  <si>
    <t>4. Co-PI</t>
  </si>
  <si>
    <t>5. Co-PI</t>
  </si>
  <si>
    <t>6. Project Director</t>
  </si>
  <si>
    <t xml:space="preserve">7. Grant Assistant </t>
  </si>
  <si>
    <t>2. (Equipment)</t>
  </si>
  <si>
    <t>A one-time $50 fee will be assesed per award to cover Research Security Training costs.</t>
  </si>
  <si>
    <t>For UOG employees: 6.2% part-time employees AND 38% full-time employees</t>
  </si>
  <si>
    <t>For RCUOG employees: 7.65% part-time employees AND  approx. 20% of full-time employee’s salary</t>
  </si>
  <si>
    <t>Use GSA rates for M&amp;IE:</t>
  </si>
  <si>
    <t>Use GSA rates for POV mileage:</t>
  </si>
  <si>
    <t>Use chart below to calculate total travel costs</t>
  </si>
  <si>
    <t>I. SUBAWARDS</t>
  </si>
  <si>
    <t>Subaward #1</t>
  </si>
  <si>
    <t>Subaward #2</t>
  </si>
  <si>
    <t>Subaward #3</t>
  </si>
  <si>
    <t>Sub-Total Subawards</t>
  </si>
  <si>
    <t>L. OVERALL TOTAL</t>
  </si>
  <si>
    <t>J. TOTAL DIRECT COSTS SECTIONS A-I</t>
  </si>
  <si>
    <t xml:space="preserve">K. INDIRECT COST OF MTDC BASE - SECTIONS A-H </t>
  </si>
  <si>
    <t>MTDC RATE</t>
  </si>
  <si>
    <r>
      <t>K. INDIRECT COST OF SUBWARDEES - SECTION I</t>
    </r>
    <r>
      <rPr>
        <b/>
        <sz val="8"/>
        <color rgb="FF000000"/>
        <rFont val="Arial"/>
        <family val="2"/>
      </rPr>
      <t xml:space="preserve"> (cannot exceed $50,000/subawardee/year)</t>
    </r>
  </si>
  <si>
    <t>MTDC Rate On-Campus 40%     MTDC Rate Off-Campus 18%</t>
  </si>
  <si>
    <t>**Please enter data only in the cells that are not highlighted. Highlighted cells contain formulas or do not require editing.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</si>
</sst>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&quot;$&quot;#,##0"/>
    <numFmt numFmtId="166" formatCode="&quot;$&quot;#,##0.00"/>
    <numFmt numFmtId="167" formatCode="_-&quot;$&quot;* #,##0_-;\-&quot;$&quot;* #,##0_-;_-&quot;$&quot;* &quot;-&quot;??_-;_-@_-"/>
  </numFmts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8"/>
      <color rgb="FF000000"/>
      <name val="Arial"/>
      <family val="2"/>
    </font>
    <font>
      <b/>
      <i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59">
    <xf numFmtId="0" fontId="0" fillId="0" borderId="0" xfId="0"/>
    <xf numFmtId="0" fontId="4" fillId="0" borderId="0" xfId="0" applyFont="1"/>
    <xf numFmtId="0" fontId="5" fillId="0" borderId="0" xfId="14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7" fontId="4" fillId="0" borderId="0" xfId="43" applyNumberFormat="1" applyFont="1" applyAlignment="1">
      <alignment horizontal="center"/>
    </xf>
    <xf numFmtId="167" fontId="4" fillId="0" borderId="1" xfId="43" applyNumberFormat="1" applyFont="1" applyBorder="1" applyAlignment="1">
      <alignment horizontal="center"/>
    </xf>
    <xf numFmtId="0" fontId="4" fillId="0" borderId="1" xfId="43" applyNumberFormat="1" applyFont="1" applyBorder="1" applyAlignment="1">
      <alignment horizontal="center"/>
    </xf>
    <xf numFmtId="1" fontId="4" fillId="0" borderId="1" xfId="43" applyNumberFormat="1" applyFont="1" applyBorder="1" applyAlignment="1">
      <alignment horizontal="center"/>
    </xf>
    <xf numFmtId="0" fontId="8" fillId="0" borderId="0" xfId="0" applyFont="1"/>
    <xf numFmtId="0" fontId="8" fillId="2" borderId="2" xfId="0" applyFont="1" applyFill="1" applyBorder="1" applyAlignment="1">
      <alignment horizontal="center" wrapText="1"/>
    </xf>
    <xf numFmtId="1" fontId="8" fillId="2" borderId="15" xfId="0" applyNumberFormat="1" applyFont="1" applyFill="1" applyBorder="1" applyAlignment="1">
      <alignment horizontal="center" wrapText="1"/>
    </xf>
    <xf numFmtId="165" fontId="8" fillId="2" borderId="11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165" fontId="8" fillId="2" borderId="2" xfId="0" applyNumberFormat="1" applyFont="1" applyFill="1" applyBorder="1" applyAlignment="1">
      <alignment horizontal="center" wrapText="1"/>
    </xf>
    <xf numFmtId="10" fontId="4" fillId="0" borderId="10" xfId="140" applyNumberFormat="1" applyFont="1" applyBorder="1" applyAlignment="1">
      <alignment horizontal="center"/>
    </xf>
    <xf numFmtId="165" fontId="7" fillId="2" borderId="21" xfId="0" applyNumberFormat="1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165" fontId="4" fillId="3" borderId="6" xfId="0" applyNumberFormat="1" applyFont="1" applyFill="1" applyBorder="1"/>
    <xf numFmtId="0" fontId="8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167" fontId="4" fillId="0" borderId="0" xfId="0" applyNumberFormat="1" applyFont="1"/>
    <xf numFmtId="0" fontId="8" fillId="2" borderId="15" xfId="0" applyFont="1" applyFill="1" applyBorder="1" applyAlignment="1">
      <alignment horizontal="left"/>
    </xf>
    <xf numFmtId="166" fontId="4" fillId="0" borderId="32" xfId="0" applyNumberFormat="1" applyFont="1" applyBorder="1" applyAlignment="1">
      <alignment horizontal="center"/>
    </xf>
    <xf numFmtId="165" fontId="4" fillId="2" borderId="29" xfId="0" applyNumberFormat="1" applyFont="1" applyFill="1" applyBorder="1"/>
    <xf numFmtId="165" fontId="4" fillId="2" borderId="33" xfId="0" applyNumberFormat="1" applyFont="1" applyFill="1" applyBorder="1"/>
    <xf numFmtId="0" fontId="8" fillId="2" borderId="2" xfId="0" applyFont="1" applyFill="1" applyBorder="1" applyAlignment="1">
      <alignment horizontal="left"/>
    </xf>
    <xf numFmtId="165" fontId="7" fillId="2" borderId="36" xfId="0" applyNumberFormat="1" applyFont="1" applyFill="1" applyBorder="1" applyAlignment="1">
      <alignment horizontal="center"/>
    </xf>
    <xf numFmtId="165" fontId="4" fillId="0" borderId="37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 vertical="center"/>
    </xf>
    <xf numFmtId="165" fontId="4" fillId="2" borderId="6" xfId="0" applyNumberFormat="1" applyFont="1" applyFill="1" applyBorder="1"/>
    <xf numFmtId="165" fontId="4" fillId="0" borderId="29" xfId="0" applyNumberFormat="1" applyFont="1" applyBorder="1" applyAlignment="1">
      <alignment horizontal="center"/>
    </xf>
    <xf numFmtId="165" fontId="4" fillId="0" borderId="38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40" xfId="0" applyFont="1" applyBorder="1" applyAlignment="1">
      <alignment horizontal="right"/>
    </xf>
    <xf numFmtId="167" fontId="4" fillId="0" borderId="41" xfId="0" applyNumberFormat="1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7" xfId="0" applyFont="1" applyBorder="1"/>
    <xf numFmtId="0" fontId="10" fillId="0" borderId="17" xfId="0" applyFont="1" applyBorder="1" applyAlignment="1">
      <alignment horizontal="left"/>
    </xf>
    <xf numFmtId="0" fontId="9" fillId="0" borderId="19" xfId="0" applyFont="1" applyBorder="1"/>
    <xf numFmtId="0" fontId="9" fillId="0" borderId="9" xfId="0" applyFont="1" applyBorder="1" applyAlignment="1">
      <alignment horizontal="left"/>
    </xf>
    <xf numFmtId="166" fontId="4" fillId="0" borderId="38" xfId="0" applyNumberFormat="1" applyFont="1" applyBorder="1" applyAlignment="1">
      <alignment horizontal="center"/>
    </xf>
    <xf numFmtId="10" fontId="4" fillId="0" borderId="7" xfId="14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165" fontId="4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0" borderId="9" xfId="0" applyFont="1" applyBorder="1"/>
    <xf numFmtId="165" fontId="4" fillId="0" borderId="38" xfId="0" applyNumberFormat="1" applyFont="1" applyBorder="1" applyAlignment="1">
      <alignment horizontal="center" vertical="center"/>
    </xf>
    <xf numFmtId="0" fontId="9" fillId="2" borderId="9" xfId="0" applyFont="1" applyFill="1" applyBorder="1"/>
    <xf numFmtId="0" fontId="8" fillId="4" borderId="2" xfId="0" applyFont="1" applyFill="1" applyBorder="1" applyAlignment="1">
      <alignment horizontal="right"/>
    </xf>
    <xf numFmtId="165" fontId="4" fillId="4" borderId="36" xfId="0" applyNumberFormat="1" applyFont="1" applyFill="1" applyBorder="1" applyAlignment="1">
      <alignment horizontal="center"/>
    </xf>
    <xf numFmtId="3" fontId="8" fillId="4" borderId="13" xfId="0" applyNumberFormat="1" applyFont="1" applyFill="1" applyBorder="1" applyAlignment="1">
      <alignment horizontal="center"/>
    </xf>
    <xf numFmtId="165" fontId="4" fillId="4" borderId="36" xfId="0" applyNumberFormat="1" applyFont="1" applyFill="1" applyBorder="1"/>
    <xf numFmtId="165" fontId="4" fillId="4" borderId="13" xfId="0" applyNumberFormat="1" applyFont="1" applyFill="1" applyBorder="1"/>
    <xf numFmtId="0" fontId="13" fillId="0" borderId="0" xfId="0" applyFont="1"/>
    <xf numFmtId="0" fontId="7" fillId="4" borderId="22" xfId="0" applyFont="1" applyFill="1" applyBorder="1" applyAlignment="1">
      <alignment horizontal="right"/>
    </xf>
    <xf numFmtId="167" fontId="7" fillId="4" borderId="39" xfId="43" applyNumberFormat="1" applyFont="1" applyFill="1" applyBorder="1" applyAlignment="1">
      <alignment horizontal="center"/>
    </xf>
    <xf numFmtId="167" fontId="7" fillId="4" borderId="25" xfId="43" applyNumberFormat="1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right"/>
    </xf>
    <xf numFmtId="167" fontId="4" fillId="5" borderId="27" xfId="0" applyNumberFormat="1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1" fontId="4" fillId="5" borderId="27" xfId="0" applyNumberFormat="1" applyFont="1" applyFill="1" applyBorder="1" applyAlignment="1">
      <alignment horizontal="center"/>
    </xf>
    <xf numFmtId="167" fontId="4" fillId="5" borderId="28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/>
    <xf numFmtId="0" fontId="18" fillId="0" borderId="47" xfId="0" applyFont="1" applyBorder="1" applyAlignment="1">
      <alignment vertical="center" wrapText="1"/>
    </xf>
    <xf numFmtId="0" fontId="19" fillId="0" borderId="0" xfId="141" applyFont="1"/>
    <xf numFmtId="0" fontId="8" fillId="2" borderId="14" xfId="0" applyFont="1" applyFill="1" applyBorder="1"/>
    <xf numFmtId="0" fontId="9" fillId="0" borderId="49" xfId="0" applyFont="1" applyBorder="1"/>
    <xf numFmtId="0" fontId="9" fillId="0" borderId="50" xfId="0" applyFont="1" applyBorder="1"/>
    <xf numFmtId="0" fontId="9" fillId="0" borderId="15" xfId="0" applyFont="1" applyBorder="1"/>
    <xf numFmtId="165" fontId="8" fillId="2" borderId="8" xfId="0" applyNumberFormat="1" applyFont="1" applyFill="1" applyBorder="1" applyAlignment="1">
      <alignment horizontal="center" wrapText="1"/>
    </xf>
    <xf numFmtId="165" fontId="4" fillId="2" borderId="38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0" fontId="11" fillId="2" borderId="5" xfId="0" applyFont="1" applyFill="1" applyBorder="1"/>
    <xf numFmtId="0" fontId="21" fillId="2" borderId="52" xfId="0" applyFont="1" applyFill="1" applyBorder="1" applyAlignment="1">
      <alignment horizontal="left" vertical="center" indent="3"/>
    </xf>
    <xf numFmtId="0" fontId="21" fillId="2" borderId="53" xfId="0" applyFont="1" applyFill="1" applyBorder="1" applyAlignment="1">
      <alignment horizontal="left" vertical="center" indent="3"/>
    </xf>
    <xf numFmtId="0" fontId="8" fillId="2" borderId="48" xfId="0" applyFont="1" applyFill="1" applyBorder="1"/>
    <xf numFmtId="0" fontId="8" fillId="2" borderId="19" xfId="0" applyFont="1" applyFill="1" applyBorder="1"/>
    <xf numFmtId="166" fontId="10" fillId="6" borderId="51" xfId="0" applyNumberFormat="1" applyFont="1" applyFill="1" applyBorder="1" applyAlignment="1">
      <alignment horizontal="center"/>
    </xf>
    <xf numFmtId="164" fontId="4" fillId="0" borderId="0" xfId="43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3" fillId="6" borderId="44" xfId="0" applyFont="1" applyFill="1" applyBorder="1" applyAlignment="1">
      <alignment horizontal="center"/>
    </xf>
    <xf numFmtId="0" fontId="22" fillId="2" borderId="49" xfId="0" applyFont="1" applyFill="1" applyBorder="1" applyAlignment="1">
      <alignment horizontal="center"/>
    </xf>
    <xf numFmtId="0" fontId="22" fillId="2" borderId="52" xfId="0" applyFont="1" applyFill="1" applyBorder="1" applyAlignment="1">
      <alignment horizontal="center"/>
    </xf>
    <xf numFmtId="0" fontId="22" fillId="2" borderId="53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19" xfId="0" applyFont="1" applyFill="1" applyBorder="1"/>
    <xf numFmtId="0" fontId="9" fillId="2" borderId="17" xfId="0" applyFont="1" applyFill="1" applyBorder="1"/>
    <xf numFmtId="0" fontId="24" fillId="0" borderId="56" xfId="0" applyFont="1" applyBorder="1"/>
    <xf numFmtId="0" fontId="24" fillId="0" borderId="56" xfId="0" applyFont="1" applyBorder="1" applyAlignment="1">
      <alignment wrapText="1"/>
    </xf>
    <xf numFmtId="165" fontId="4" fillId="2" borderId="17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8" fillId="4" borderId="2" xfId="0" applyNumberFormat="1" applyFont="1" applyFill="1" applyBorder="1" applyAlignment="1">
      <alignment horizontal="center"/>
    </xf>
    <xf numFmtId="165" fontId="7" fillId="4" borderId="2" xfId="0" applyNumberFormat="1" applyFont="1" applyFill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2" borderId="18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5" fontId="4" fillId="2" borderId="19" xfId="0" applyNumberFormat="1" applyFont="1" applyFill="1" applyBorder="1" applyAlignment="1">
      <alignment horizontal="center"/>
    </xf>
    <xf numFmtId="165" fontId="10" fillId="0" borderId="19" xfId="0" applyNumberFormat="1" applyFont="1" applyBorder="1" applyAlignment="1">
      <alignment horizontal="center"/>
    </xf>
    <xf numFmtId="165" fontId="10" fillId="0" borderId="18" xfId="0" applyNumberFormat="1" applyFont="1" applyBorder="1" applyAlignment="1">
      <alignment horizontal="center"/>
    </xf>
    <xf numFmtId="165" fontId="10" fillId="0" borderId="55" xfId="0" applyNumberFormat="1" applyFont="1" applyBorder="1" applyAlignment="1">
      <alignment horizontal="center"/>
    </xf>
    <xf numFmtId="165" fontId="8" fillId="4" borderId="11" xfId="0" applyNumberFormat="1" applyFont="1" applyFill="1" applyBorder="1" applyAlignment="1">
      <alignment horizontal="center"/>
    </xf>
    <xf numFmtId="165" fontId="11" fillId="2" borderId="8" xfId="0" applyNumberFormat="1" applyFont="1" applyFill="1" applyBorder="1" applyAlignment="1">
      <alignment horizontal="center"/>
    </xf>
    <xf numFmtId="165" fontId="12" fillId="2" borderId="2" xfId="0" applyNumberFormat="1" applyFont="1" applyFill="1" applyBorder="1" applyAlignment="1">
      <alignment horizontal="center"/>
    </xf>
    <xf numFmtId="165" fontId="10" fillId="2" borderId="19" xfId="0" applyNumberFormat="1" applyFont="1" applyFill="1" applyBorder="1" applyAlignment="1">
      <alignment horizontal="center"/>
    </xf>
    <xf numFmtId="165" fontId="10" fillId="2" borderId="18" xfId="0" applyNumberFormat="1" applyFont="1" applyFill="1" applyBorder="1" applyAlignment="1">
      <alignment horizontal="center"/>
    </xf>
    <xf numFmtId="165" fontId="10" fillId="2" borderId="55" xfId="0" applyNumberFormat="1" applyFont="1" applyFill="1" applyBorder="1" applyAlignment="1">
      <alignment horizontal="center"/>
    </xf>
    <xf numFmtId="165" fontId="8" fillId="2" borderId="23" xfId="0" applyNumberFormat="1" applyFont="1" applyFill="1" applyBorder="1" applyAlignment="1">
      <alignment horizontal="center"/>
    </xf>
    <xf numFmtId="165" fontId="8" fillId="3" borderId="2" xfId="0" applyNumberFormat="1" applyFont="1" applyFill="1" applyBorder="1" applyAlignment="1">
      <alignment horizontal="center"/>
    </xf>
    <xf numFmtId="10" fontId="22" fillId="0" borderId="2" xfId="140" applyNumberFormat="1" applyFont="1" applyFill="1" applyBorder="1" applyAlignment="1">
      <alignment horizontal="center" vertical="center"/>
    </xf>
    <xf numFmtId="10" fontId="23" fillId="6" borderId="38" xfId="0" applyNumberFormat="1" applyFont="1" applyFill="1" applyBorder="1"/>
    <xf numFmtId="10" fontId="22" fillId="0" borderId="49" xfId="140" applyNumberFormat="1" applyFont="1" applyFill="1" applyBorder="1" applyAlignment="1">
      <alignment horizontal="center" vertical="center"/>
    </xf>
    <xf numFmtId="10" fontId="22" fillId="0" borderId="52" xfId="140" applyNumberFormat="1" applyFont="1" applyFill="1" applyBorder="1" applyAlignment="1">
      <alignment horizontal="center" vertical="center"/>
    </xf>
    <xf numFmtId="10" fontId="22" fillId="0" borderId="53" xfId="140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/>
    </xf>
    <xf numFmtId="165" fontId="4" fillId="4" borderId="16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165" fontId="4" fillId="2" borderId="6" xfId="0" applyNumberFormat="1" applyFont="1" applyFill="1" applyBorder="1" applyAlignment="1">
      <alignment horizontal="center"/>
    </xf>
    <xf numFmtId="165" fontId="4" fillId="2" borderId="16" xfId="0" applyNumberFormat="1" applyFont="1" applyFill="1" applyBorder="1" applyAlignment="1">
      <alignment horizontal="center"/>
    </xf>
    <xf numFmtId="165" fontId="4" fillId="2" borderId="34" xfId="0" applyNumberFormat="1" applyFont="1" applyFill="1" applyBorder="1" applyAlignment="1">
      <alignment horizontal="center"/>
    </xf>
    <xf numFmtId="165" fontId="4" fillId="2" borderId="24" xfId="0" applyNumberFormat="1" applyFont="1" applyFill="1" applyBorder="1" applyAlignment="1">
      <alignment horizontal="center"/>
    </xf>
    <xf numFmtId="165" fontId="4" fillId="2" borderId="35" xfId="0" applyNumberFormat="1" applyFont="1" applyFill="1" applyBorder="1" applyAlignment="1">
      <alignment horizontal="center"/>
    </xf>
    <xf numFmtId="165" fontId="4" fillId="2" borderId="31" xfId="0" applyNumberFormat="1" applyFont="1" applyFill="1" applyBorder="1" applyAlignment="1">
      <alignment horizontal="center"/>
    </xf>
    <xf numFmtId="165" fontId="4" fillId="2" borderId="42" xfId="0" applyNumberFormat="1" applyFont="1" applyFill="1" applyBorder="1" applyAlignment="1">
      <alignment horizontal="center"/>
    </xf>
    <xf numFmtId="165" fontId="4" fillId="2" borderId="43" xfId="0" applyNumberFormat="1" applyFont="1" applyFill="1" applyBorder="1" applyAlignment="1">
      <alignment horizontal="center"/>
    </xf>
    <xf numFmtId="165" fontId="4" fillId="4" borderId="6" xfId="0" applyNumberFormat="1" applyFont="1" applyFill="1" applyBorder="1" applyAlignment="1">
      <alignment horizontal="center"/>
    </xf>
    <xf numFmtId="0" fontId="18" fillId="0" borderId="47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left" vertical="center" wrapText="1"/>
    </xf>
    <xf numFmtId="0" fontId="8" fillId="2" borderId="15" xfId="0" applyFont="1" applyFill="1" applyBorder="1" applyAlignment="1">
      <alignment horizontal="right"/>
    </xf>
    <xf numFmtId="0" fontId="8" fillId="2" borderId="56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right"/>
    </xf>
    <xf numFmtId="165" fontId="4" fillId="2" borderId="46" xfId="0" applyNumberFormat="1" applyFont="1" applyFill="1" applyBorder="1" applyAlignment="1">
      <alignment horizontal="center"/>
    </xf>
    <xf numFmtId="165" fontId="4" fillId="2" borderId="45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49" xfId="0" applyNumberFormat="1" applyFont="1" applyFill="1" applyBorder="1" applyAlignment="1">
      <alignment horizontal="center"/>
    </xf>
    <xf numFmtId="165" fontId="4" fillId="2" borderId="52" xfId="0" applyNumberFormat="1" applyFont="1" applyFill="1" applyBorder="1" applyAlignment="1">
      <alignment horizontal="center"/>
    </xf>
    <xf numFmtId="165" fontId="4" fillId="2" borderId="53" xfId="0" applyNumberFormat="1" applyFont="1" applyFill="1" applyBorder="1" applyAlignment="1">
      <alignment horizontal="center"/>
    </xf>
    <xf numFmtId="165" fontId="4" fillId="2" borderId="54" xfId="0" applyNumberFormat="1" applyFont="1" applyFill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</cellXfs>
  <cellStyles count="142">
    <cellStyle name="Currency" xfId="43" builtinId="4"/>
    <cellStyle name="Followed Hyperlink" xfId="26" builtinId="9" hidden="1"/>
    <cellStyle name="Followed Hyperlink" xfId="75" builtinId="9" hidden="1"/>
    <cellStyle name="Followed Hyperlink" xfId="113" builtinId="9" hidden="1"/>
    <cellStyle name="Followed Hyperlink" xfId="121" builtinId="9" hidden="1"/>
    <cellStyle name="Followed Hyperlink" xfId="133" builtinId="9" hidden="1"/>
    <cellStyle name="Followed Hyperlink" xfId="135" builtinId="9" hidden="1"/>
    <cellStyle name="Followed Hyperlink" xfId="127" builtinId="9" hidden="1"/>
    <cellStyle name="Followed Hyperlink" xfId="115" builtinId="9" hidden="1"/>
    <cellStyle name="Followed Hyperlink" xfId="103" builtinId="9" hidden="1"/>
    <cellStyle name="Followed Hyperlink" xfId="95" builtinId="9" hidden="1"/>
    <cellStyle name="Followed Hyperlink" xfId="91" builtinId="9" hidden="1"/>
    <cellStyle name="Followed Hyperlink" xfId="123" builtinId="9" hidden="1"/>
    <cellStyle name="Followed Hyperlink" xfId="125" builtinId="9" hidden="1"/>
    <cellStyle name="Followed Hyperlink" xfId="85" builtinId="9" hidden="1"/>
    <cellStyle name="Followed Hyperlink" xfId="97" builtinId="9" hidden="1"/>
    <cellStyle name="Followed Hyperlink" xfId="105" builtinId="9" hidden="1"/>
    <cellStyle name="Followed Hyperlink" xfId="77" builtinId="9" hidden="1"/>
    <cellStyle name="Followed Hyperlink" xfId="73" builtinId="9" hidden="1"/>
    <cellStyle name="Followed Hyperlink" xfId="69" builtinId="9" hidden="1"/>
    <cellStyle name="Followed Hyperlink" xfId="81" builtinId="9" hidden="1"/>
    <cellStyle name="Followed Hyperlink" xfId="93" builtinId="9" hidden="1"/>
    <cellStyle name="Followed Hyperlink" xfId="101" builtinId="9" hidden="1"/>
    <cellStyle name="Followed Hyperlink" xfId="89" builtinId="9" hidden="1"/>
    <cellStyle name="Followed Hyperlink" xfId="109" builtinId="9" hidden="1"/>
    <cellStyle name="Followed Hyperlink" xfId="139" builtinId="9" hidden="1"/>
    <cellStyle name="Followed Hyperlink" xfId="107" builtinId="9" hidden="1"/>
    <cellStyle name="Followed Hyperlink" xfId="87" builtinId="9" hidden="1"/>
    <cellStyle name="Followed Hyperlink" xfId="99" builtinId="9" hidden="1"/>
    <cellStyle name="Followed Hyperlink" xfId="111" builtinId="9" hidden="1"/>
    <cellStyle name="Followed Hyperlink" xfId="119" builtinId="9" hidden="1"/>
    <cellStyle name="Followed Hyperlink" xfId="131" builtinId="9" hidden="1"/>
    <cellStyle name="Followed Hyperlink" xfId="137" builtinId="9" hidden="1"/>
    <cellStyle name="Followed Hyperlink" xfId="129" builtinId="9" hidden="1"/>
    <cellStyle name="Followed Hyperlink" xfId="117" builtinId="9" hidden="1"/>
    <cellStyle name="Followed Hyperlink" xfId="83" builtinId="9" hidden="1"/>
    <cellStyle name="Followed Hyperlink" xfId="67" builtinId="9" hidden="1"/>
    <cellStyle name="Followed Hyperlink" xfId="32" builtinId="9" hidden="1"/>
    <cellStyle name="Followed Hyperlink" xfId="47" builtinId="9" hidden="1"/>
    <cellStyle name="Followed Hyperlink" xfId="30" builtinId="9" hidden="1"/>
    <cellStyle name="Followed Hyperlink" xfId="10" builtinId="9" hidden="1"/>
    <cellStyle name="Followed Hyperlink" xfId="20" builtinId="9" hidden="1"/>
    <cellStyle name="Followed Hyperlink" xfId="6" builtinId="9" hidden="1"/>
    <cellStyle name="Followed Hyperlink" xfId="4" builtinId="9" hidden="1"/>
    <cellStyle name="Followed Hyperlink" xfId="8" builtinId="9" hidden="1"/>
    <cellStyle name="Followed Hyperlink" xfId="14" builtinId="9" hidden="1"/>
    <cellStyle name="Followed Hyperlink" xfId="18" builtinId="9" hidden="1"/>
    <cellStyle name="Followed Hyperlink" xfId="22" builtinId="9" hidden="1"/>
    <cellStyle name="Followed Hyperlink" xfId="38" builtinId="9" hidden="1"/>
    <cellStyle name="Followed Hyperlink" xfId="55" builtinId="9" hidden="1"/>
    <cellStyle name="Followed Hyperlink" xfId="59" builtinId="9" hidden="1"/>
    <cellStyle name="Followed Hyperlink" xfId="53" builtinId="9" hidden="1"/>
    <cellStyle name="Followed Hyperlink" xfId="49" builtinId="9" hidden="1"/>
    <cellStyle name="Followed Hyperlink" xfId="36" builtinId="9" hidden="1"/>
    <cellStyle name="Followed Hyperlink" xfId="42" builtinId="9" hidden="1"/>
    <cellStyle name="Followed Hyperlink" xfId="65" builtinId="9" hidden="1"/>
    <cellStyle name="Followed Hyperlink" xfId="12" builtinId="9" hidden="1"/>
    <cellStyle name="Followed Hyperlink" xfId="2" builtinId="9" hidden="1"/>
    <cellStyle name="Followed Hyperlink" xfId="16" builtinId="9" hidden="1"/>
    <cellStyle name="Followed Hyperlink" xfId="63" builtinId="9" hidden="1"/>
    <cellStyle name="Followed Hyperlink" xfId="34" builtinId="9" hidden="1"/>
    <cellStyle name="Followed Hyperlink" xfId="40" builtinId="9" hidden="1"/>
    <cellStyle name="Followed Hyperlink" xfId="51" builtinId="9" hidden="1"/>
    <cellStyle name="Followed Hyperlink" xfId="57" builtinId="9" hidden="1"/>
    <cellStyle name="Followed Hyperlink" xfId="61" builtinId="9" hidden="1"/>
    <cellStyle name="Followed Hyperlink" xfId="45" builtinId="9" hidden="1"/>
    <cellStyle name="Followed Hyperlink" xfId="24" builtinId="9" hidden="1"/>
    <cellStyle name="Followed Hyperlink" xfId="28" builtinId="9" hidden="1"/>
    <cellStyle name="Followed Hyperlink" xfId="71" builtinId="9" hidden="1"/>
    <cellStyle name="Followed Hyperlink" xfId="79" builtinId="9" hidden="1"/>
    <cellStyle name="Hyperlink" xfId="118" builtinId="8" hidden="1"/>
    <cellStyle name="Hyperlink" xfId="122" builtinId="8" hidden="1"/>
    <cellStyle name="Hyperlink" xfId="126" builtinId="8" hidden="1"/>
    <cellStyle name="Hyperlink" xfId="132" builtinId="8" hidden="1"/>
    <cellStyle name="Hyperlink" xfId="134" builtinId="8" hidden="1"/>
    <cellStyle name="Hyperlink" xfId="138" builtinId="8" hidden="1"/>
    <cellStyle name="Hyperlink" xfId="128" builtinId="8" hidden="1"/>
    <cellStyle name="Hyperlink" xfId="112" builtinId="8" hidden="1"/>
    <cellStyle name="Hyperlink" xfId="104" builtinId="8" hidden="1"/>
    <cellStyle name="Hyperlink" xfId="88" builtinId="8" hidden="1"/>
    <cellStyle name="Hyperlink" xfId="80" builtinId="8" hidden="1"/>
    <cellStyle name="Hyperlink" xfId="72" builtinId="8" hidden="1"/>
    <cellStyle name="Hyperlink" xfId="120" builtinId="8" hidden="1"/>
    <cellStyle name="Hyperlink" xfId="124" builtinId="8" hidden="1"/>
    <cellStyle name="Hyperlink" xfId="92" builtinId="8" hidden="1"/>
    <cellStyle name="Hyperlink" xfId="98" builtinId="8" hidden="1"/>
    <cellStyle name="Hyperlink" xfId="100" builtinId="8" hidden="1"/>
    <cellStyle name="Hyperlink" xfId="102" builtinId="8" hidden="1"/>
    <cellStyle name="Hyperlink" xfId="108" builtinId="8" hidden="1"/>
    <cellStyle name="Hyperlink" xfId="110" builtinId="8" hidden="1"/>
    <cellStyle name="Hyperlink" xfId="82" builtinId="8" hidden="1"/>
    <cellStyle name="Hyperlink" xfId="86" builtinId="8" hidden="1"/>
    <cellStyle name="Hyperlink" xfId="90" builtinId="8" hidden="1"/>
    <cellStyle name="Hyperlink" xfId="76" builtinId="8" hidden="1"/>
    <cellStyle name="Hyperlink" xfId="74" builtinId="8" hidden="1"/>
    <cellStyle name="Hyperlink" xfId="78" builtinId="8" hidden="1"/>
    <cellStyle name="Hyperlink" xfId="84" builtinId="8" hidden="1"/>
    <cellStyle name="Hyperlink" xfId="106" builtinId="8" hidden="1"/>
    <cellStyle name="Hyperlink" xfId="94" builtinId="8" hidden="1"/>
    <cellStyle name="Hyperlink" xfId="31" builtinId="8" hidden="1"/>
    <cellStyle name="Hyperlink" xfId="96" builtinId="8" hidden="1"/>
    <cellStyle name="Hyperlink" xfId="136" builtinId="8" hidden="1"/>
    <cellStyle name="Hyperlink" xfId="130" builtinId="8" hidden="1"/>
    <cellStyle name="Hyperlink" xfId="116" builtinId="8" hidden="1"/>
    <cellStyle name="Hyperlink" xfId="19" builtinId="8" hidden="1"/>
    <cellStyle name="Hyperlink" xfId="21" builtinId="8" hidden="1"/>
    <cellStyle name="Hyperlink" xfId="23" builtinId="8" hidden="1"/>
    <cellStyle name="Hyperlink" xfId="27" builtinId="8" hidden="1"/>
    <cellStyle name="Hyperlink" xfId="7" builtinId="8" hidden="1"/>
    <cellStyle name="Hyperlink" xfId="11" builtinId="8" hidden="1"/>
    <cellStyle name="Hyperlink" xfId="13" builtinId="8" hidden="1"/>
    <cellStyle name="Hyperlink" xfId="3" builtinId="8" hidden="1"/>
    <cellStyle name="Hyperlink" xfId="1" builtinId="8" hidden="1"/>
    <cellStyle name="Hyperlink" xfId="5" builtinId="8" hidden="1"/>
    <cellStyle name="Hyperlink" xfId="9" builtinId="8" hidden="1"/>
    <cellStyle name="Hyperlink" xfId="17" builtinId="8" hidden="1"/>
    <cellStyle name="Hyperlink" xfId="70" builtinId="8" hidden="1"/>
    <cellStyle name="Hyperlink" xfId="62" builtinId="8" hidden="1"/>
    <cellStyle name="Hyperlink" xfId="52" builtinId="8" hidden="1"/>
    <cellStyle name="Hyperlink" xfId="44" builtinId="8" hidden="1"/>
    <cellStyle name="Hyperlink" xfId="33" builtinId="8" hidden="1"/>
    <cellStyle name="Hyperlink" xfId="114" builtinId="8" hidden="1"/>
    <cellStyle name="Hyperlink" xfId="25" builtinId="8" hidden="1"/>
    <cellStyle name="Hyperlink" xfId="29" builtinId="8" hidden="1"/>
    <cellStyle name="Hyperlink" xfId="58" builtinId="8" hidden="1"/>
    <cellStyle name="Hyperlink" xfId="60" builtinId="8" hidden="1"/>
    <cellStyle name="Hyperlink" xfId="64" builtinId="8" hidden="1"/>
    <cellStyle name="Hyperlink" xfId="66" builtinId="8" hidden="1"/>
    <cellStyle name="Hyperlink" xfId="68" builtinId="8" hidden="1"/>
    <cellStyle name="Hyperlink" xfId="56" builtinId="8" hidden="1"/>
    <cellStyle name="Hyperlink" xfId="39" builtinId="8" hidden="1"/>
    <cellStyle name="Hyperlink" xfId="15" builtinId="8" hidden="1"/>
    <cellStyle name="Hyperlink" xfId="46" builtinId="8" hidden="1"/>
    <cellStyle name="Hyperlink" xfId="48" builtinId="8" hidden="1"/>
    <cellStyle name="Hyperlink" xfId="50" builtinId="8" hidden="1"/>
    <cellStyle name="Hyperlink" xfId="54" builtinId="8" hidden="1"/>
    <cellStyle name="Hyperlink" xfId="37" builtinId="8" hidden="1"/>
    <cellStyle name="Hyperlink" xfId="41" builtinId="8" hidden="1"/>
    <cellStyle name="Hyperlink" xfId="35" builtinId="8" hidden="1"/>
    <cellStyle name="Hyperlink" xfId="141" builtinId="8"/>
    <cellStyle name="Normal" xfId="0" builtinId="0"/>
    <cellStyle name="Percent" xfId="140" builtinId="5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sa.gov/travel/plan-book/per-diem-rates/per-diem-rates-results?action=perdiems_report&amp;fiscal_year=2026&amp;state=GU&amp;city=&amp;zip=" TargetMode="External"/><Relationship Id="rId1" Type="http://schemas.openxmlformats.org/officeDocument/2006/relationships/hyperlink" Target="https://www.gsa.gov/travel/plan-a-trip/transportation-airfare-rates-pov-rates/privately-owned-vehicle-pov-mileage-reimbursement?gsaredirect=mileage&amp;_gl=1%2Ad3crmi%2A_ga%2AMjY3NTIyODguMTc3MTM3MTQ3Mg..%2A_ga_HBYXWFP794%2AczE3NzEzNzE0NzIkbzEkZzEkdDE3NzEzNzE3MjQkajE5JGwwJG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8938-54A4-BA4B-A0C1-28DEA3EB98FE}">
  <sheetPr>
    <pageSetUpPr fitToPage="1"/>
  </sheetPr>
  <dimension ref="A1:H72"/>
  <sheetViews>
    <sheetView tabSelected="1" zoomScale="95" zoomScaleNormal="95" workbookViewId="0">
      <selection activeCell="C27" sqref="C27"/>
    </sheetView>
  </sheetViews>
  <sheetFormatPr defaultColWidth="11.42578125" defaultRowHeight="14.25" x14ac:dyDescent="0.2"/>
  <cols>
    <col min="1" max="1" width="86.5703125" style="1" customWidth="1"/>
    <col min="2" max="2" width="16.28515625" style="1" customWidth="1"/>
    <col min="3" max="3" width="14.85546875" style="1" customWidth="1"/>
    <col min="4" max="4" width="13.7109375" style="91" customWidth="1"/>
    <col min="5" max="5" width="31.42578125" style="1" customWidth="1"/>
    <col min="6" max="6" width="28.7109375" style="1" customWidth="1"/>
    <col min="7" max="16384" width="11.42578125" style="1"/>
  </cols>
  <sheetData>
    <row r="1" spans="1:6" ht="30.75" thickBot="1" x14ac:dyDescent="0.3">
      <c r="A1" s="103" t="s">
        <v>82</v>
      </c>
      <c r="B1" s="102"/>
      <c r="C1" s="102"/>
      <c r="D1" s="102"/>
    </row>
    <row r="2" spans="1:6" ht="15.75" thickBot="1" x14ac:dyDescent="0.3">
      <c r="A2" s="133" t="s">
        <v>12</v>
      </c>
      <c r="B2" s="134"/>
      <c r="C2" s="134"/>
      <c r="D2" s="135"/>
      <c r="E2" s="9"/>
    </row>
    <row r="3" spans="1:6" ht="15.75" thickBot="1" x14ac:dyDescent="0.3">
      <c r="A3" s="27" t="s">
        <v>0</v>
      </c>
      <c r="B3" s="10" t="s">
        <v>1</v>
      </c>
      <c r="C3" s="11" t="s">
        <v>2</v>
      </c>
      <c r="D3" s="12" t="s">
        <v>3</v>
      </c>
      <c r="E3" s="13"/>
    </row>
    <row r="4" spans="1:6" x14ac:dyDescent="0.2">
      <c r="A4" s="42" t="s">
        <v>4</v>
      </c>
      <c r="B4" s="28"/>
      <c r="C4" s="157"/>
      <c r="D4" s="104">
        <f>B4*C4</f>
        <v>0</v>
      </c>
    </row>
    <row r="5" spans="1:6" x14ac:dyDescent="0.2">
      <c r="A5" s="43" t="s">
        <v>58</v>
      </c>
      <c r="B5" s="28"/>
      <c r="C5" s="157"/>
      <c r="D5" s="104">
        <f t="shared" ref="D5:D10" si="0">B5*C5</f>
        <v>0</v>
      </c>
    </row>
    <row r="6" spans="1:6" x14ac:dyDescent="0.2">
      <c r="A6" s="43" t="s">
        <v>59</v>
      </c>
      <c r="B6" s="28"/>
      <c r="C6" s="157"/>
      <c r="D6" s="104">
        <f t="shared" si="0"/>
        <v>0</v>
      </c>
    </row>
    <row r="7" spans="1:6" x14ac:dyDescent="0.2">
      <c r="A7" s="43" t="s">
        <v>60</v>
      </c>
      <c r="B7" s="28"/>
      <c r="C7" s="157"/>
      <c r="D7" s="104">
        <f t="shared" si="0"/>
        <v>0</v>
      </c>
    </row>
    <row r="8" spans="1:6" x14ac:dyDescent="0.2">
      <c r="A8" s="43" t="s">
        <v>61</v>
      </c>
      <c r="B8" s="28"/>
      <c r="C8" s="157"/>
      <c r="D8" s="104">
        <f>B8*C8</f>
        <v>0</v>
      </c>
    </row>
    <row r="9" spans="1:6" x14ac:dyDescent="0.2">
      <c r="A9" s="43" t="s">
        <v>62</v>
      </c>
      <c r="B9" s="28"/>
      <c r="C9" s="157"/>
      <c r="D9" s="104">
        <f t="shared" si="0"/>
        <v>0</v>
      </c>
    </row>
    <row r="10" spans="1:6" ht="15" thickBot="1" x14ac:dyDescent="0.25">
      <c r="A10" s="47" t="s">
        <v>63</v>
      </c>
      <c r="B10" s="48"/>
      <c r="C10" s="158"/>
      <c r="D10" s="105">
        <f t="shared" si="0"/>
        <v>0</v>
      </c>
    </row>
    <row r="11" spans="1:6" ht="15.75" thickBot="1" x14ac:dyDescent="0.3">
      <c r="A11" s="56" t="s">
        <v>27</v>
      </c>
      <c r="B11" s="57"/>
      <c r="C11" s="58">
        <f>SUM(C4:C10)</f>
        <v>0</v>
      </c>
      <c r="D11" s="106">
        <f>SUM(D4:D10)</f>
        <v>0</v>
      </c>
    </row>
    <row r="12" spans="1:6" ht="15.75" thickBot="1" x14ac:dyDescent="0.3">
      <c r="A12" s="31" t="s">
        <v>5</v>
      </c>
      <c r="B12" s="36"/>
      <c r="C12" s="11" t="s">
        <v>6</v>
      </c>
      <c r="D12" s="14" t="s">
        <v>3</v>
      </c>
    </row>
    <row r="13" spans="1:6" ht="14.25" customHeight="1" x14ac:dyDescent="0.2">
      <c r="A13" s="97" t="str">
        <f t="shared" ref="A13:A19" si="1">A4</f>
        <v>1. Principal Investigator</v>
      </c>
      <c r="B13" s="29"/>
      <c r="C13" s="15"/>
      <c r="D13" s="104">
        <f t="shared" ref="D13:D19" si="2">D4*C13</f>
        <v>0</v>
      </c>
      <c r="E13" s="146" t="s">
        <v>66</v>
      </c>
      <c r="F13" s="71"/>
    </row>
    <row r="14" spans="1:6" x14ac:dyDescent="0.2">
      <c r="A14" s="98" t="str">
        <f t="shared" si="1"/>
        <v>2. Co-PI</v>
      </c>
      <c r="B14" s="30"/>
      <c r="C14" s="15"/>
      <c r="D14" s="104">
        <f t="shared" si="2"/>
        <v>0</v>
      </c>
      <c r="E14" s="146"/>
      <c r="F14" s="71"/>
    </row>
    <row r="15" spans="1:6" x14ac:dyDescent="0.2">
      <c r="A15" s="98" t="str">
        <f t="shared" si="1"/>
        <v>3. Co-PI</v>
      </c>
      <c r="B15" s="30"/>
      <c r="C15" s="15"/>
      <c r="D15" s="104">
        <f t="shared" si="2"/>
        <v>0</v>
      </c>
      <c r="E15" s="146"/>
      <c r="F15" s="71"/>
    </row>
    <row r="16" spans="1:6" x14ac:dyDescent="0.2">
      <c r="A16" s="98" t="str">
        <f t="shared" si="1"/>
        <v>4. Co-PI</v>
      </c>
      <c r="B16" s="30"/>
      <c r="C16" s="15"/>
      <c r="D16" s="104">
        <f t="shared" si="2"/>
        <v>0</v>
      </c>
      <c r="E16" s="74"/>
    </row>
    <row r="17" spans="1:6" ht="14.25" customHeight="1" x14ac:dyDescent="0.2">
      <c r="A17" s="98" t="str">
        <f t="shared" si="1"/>
        <v>5. Co-PI</v>
      </c>
      <c r="B17" s="30"/>
      <c r="C17" s="15"/>
      <c r="D17" s="104">
        <f t="shared" si="2"/>
        <v>0</v>
      </c>
      <c r="E17" s="145" t="s">
        <v>67</v>
      </c>
    </row>
    <row r="18" spans="1:6" x14ac:dyDescent="0.2">
      <c r="A18" s="98" t="str">
        <f t="shared" si="1"/>
        <v>6. Project Director</v>
      </c>
      <c r="B18" s="30"/>
      <c r="C18" s="15"/>
      <c r="D18" s="104">
        <f t="shared" si="2"/>
        <v>0</v>
      </c>
      <c r="E18" s="145"/>
      <c r="F18" s="72"/>
    </row>
    <row r="19" spans="1:6" ht="15" thickBot="1" x14ac:dyDescent="0.25">
      <c r="A19" s="99" t="str">
        <f t="shared" si="1"/>
        <v xml:space="preserve">7. Grant Assistant </v>
      </c>
      <c r="B19" s="30"/>
      <c r="C19" s="49"/>
      <c r="D19" s="105">
        <f t="shared" si="2"/>
        <v>0</v>
      </c>
      <c r="E19" s="145"/>
      <c r="F19" s="72"/>
    </row>
    <row r="20" spans="1:6" ht="15.75" thickBot="1" x14ac:dyDescent="0.3">
      <c r="A20" s="56" t="s">
        <v>28</v>
      </c>
      <c r="B20" s="144"/>
      <c r="C20" s="130"/>
      <c r="D20" s="107">
        <f>SUM(D13:D19)</f>
        <v>0</v>
      </c>
      <c r="E20" s="75"/>
      <c r="F20" s="72"/>
    </row>
    <row r="21" spans="1:6" ht="15.75" thickBot="1" x14ac:dyDescent="0.3">
      <c r="A21" s="31" t="s">
        <v>7</v>
      </c>
      <c r="B21" s="136"/>
      <c r="C21" s="137"/>
      <c r="D21" s="14" t="s">
        <v>3</v>
      </c>
      <c r="E21" s="73"/>
    </row>
    <row r="22" spans="1:6" x14ac:dyDescent="0.2">
      <c r="A22" s="44" t="s">
        <v>8</v>
      </c>
      <c r="B22" s="138"/>
      <c r="C22" s="139"/>
      <c r="D22" s="108">
        <v>0</v>
      </c>
      <c r="E22" s="146" t="s">
        <v>70</v>
      </c>
    </row>
    <row r="23" spans="1:6" x14ac:dyDescent="0.2">
      <c r="A23" s="45" t="s">
        <v>9</v>
      </c>
      <c r="B23" s="140"/>
      <c r="C23" s="141"/>
      <c r="D23" s="108">
        <v>0</v>
      </c>
      <c r="E23" s="146"/>
    </row>
    <row r="24" spans="1:6" ht="15" thickBot="1" x14ac:dyDescent="0.25">
      <c r="A24" s="50" t="s">
        <v>10</v>
      </c>
      <c r="B24" s="142"/>
      <c r="C24" s="143"/>
      <c r="D24" s="109">
        <v>0</v>
      </c>
      <c r="E24" s="146"/>
    </row>
    <row r="25" spans="1:6" ht="15.75" thickBot="1" x14ac:dyDescent="0.3">
      <c r="A25" s="56" t="s">
        <v>29</v>
      </c>
      <c r="B25" s="144"/>
      <c r="C25" s="130"/>
      <c r="D25" s="107">
        <f>SUM(D22:D24)</f>
        <v>0</v>
      </c>
      <c r="E25" s="73"/>
    </row>
    <row r="26" spans="1:6" ht="15.75" thickBot="1" x14ac:dyDescent="0.3">
      <c r="A26" s="31" t="s">
        <v>20</v>
      </c>
      <c r="B26" s="32" t="s">
        <v>24</v>
      </c>
      <c r="C26" s="16" t="s">
        <v>25</v>
      </c>
      <c r="D26" s="17" t="s">
        <v>3</v>
      </c>
      <c r="E26" s="73"/>
    </row>
    <row r="27" spans="1:6" x14ac:dyDescent="0.2">
      <c r="A27" s="43" t="s">
        <v>14</v>
      </c>
      <c r="B27" s="33"/>
      <c r="C27" s="18"/>
      <c r="D27" s="104">
        <f>B27*C27</f>
        <v>0</v>
      </c>
      <c r="E27" s="73"/>
    </row>
    <row r="28" spans="1:6" ht="15" thickBot="1" x14ac:dyDescent="0.25">
      <c r="A28" s="47" t="s">
        <v>64</v>
      </c>
      <c r="B28" s="51"/>
      <c r="C28" s="52"/>
      <c r="D28" s="105">
        <f>B28*C28</f>
        <v>0</v>
      </c>
      <c r="E28" s="73"/>
    </row>
    <row r="29" spans="1:6" ht="15.75" thickBot="1" x14ac:dyDescent="0.3">
      <c r="A29" s="56" t="s">
        <v>30</v>
      </c>
      <c r="B29" s="144"/>
      <c r="C29" s="130"/>
      <c r="D29" s="107">
        <f>SUM(D27:D28)</f>
        <v>0</v>
      </c>
      <c r="E29" s="74" t="s">
        <v>51</v>
      </c>
    </row>
    <row r="30" spans="1:6" ht="15.75" thickBot="1" x14ac:dyDescent="0.3">
      <c r="A30" s="31" t="s">
        <v>54</v>
      </c>
      <c r="B30" s="32" t="s">
        <v>24</v>
      </c>
      <c r="C30" s="16" t="s">
        <v>25</v>
      </c>
      <c r="D30" s="14" t="s">
        <v>3</v>
      </c>
      <c r="E30" s="73"/>
    </row>
    <row r="31" spans="1:6" x14ac:dyDescent="0.2">
      <c r="A31" s="44" t="s">
        <v>15</v>
      </c>
      <c r="B31" s="34"/>
      <c r="C31" s="19"/>
      <c r="D31" s="110">
        <f>B31*C31</f>
        <v>0</v>
      </c>
      <c r="E31" s="73"/>
    </row>
    <row r="32" spans="1:6" ht="15" thickBot="1" x14ac:dyDescent="0.25">
      <c r="A32" s="53" t="s">
        <v>26</v>
      </c>
      <c r="B32" s="38"/>
      <c r="C32" s="21"/>
      <c r="D32" s="111">
        <f>B32*C32</f>
        <v>0</v>
      </c>
      <c r="E32" s="73"/>
    </row>
    <row r="33" spans="1:5" ht="15.75" thickBot="1" x14ac:dyDescent="0.3">
      <c r="A33" s="56" t="s">
        <v>31</v>
      </c>
      <c r="B33" s="144"/>
      <c r="C33" s="130"/>
      <c r="D33" s="107">
        <f>SUM(D31:D32)</f>
        <v>0</v>
      </c>
      <c r="E33" s="73"/>
    </row>
    <row r="34" spans="1:5" ht="15.75" thickBot="1" x14ac:dyDescent="0.3">
      <c r="A34" s="31" t="s">
        <v>55</v>
      </c>
      <c r="B34" s="32" t="s">
        <v>24</v>
      </c>
      <c r="C34" s="16" t="s">
        <v>25</v>
      </c>
      <c r="D34" s="14" t="s">
        <v>3</v>
      </c>
      <c r="E34" s="73"/>
    </row>
    <row r="35" spans="1:5" x14ac:dyDescent="0.2">
      <c r="A35" s="46" t="s">
        <v>19</v>
      </c>
      <c r="B35" s="35"/>
      <c r="C35" s="19"/>
      <c r="D35" s="110">
        <f>B35*C35</f>
        <v>0</v>
      </c>
      <c r="E35" s="73"/>
    </row>
    <row r="36" spans="1:5" x14ac:dyDescent="0.2">
      <c r="A36" s="44" t="s">
        <v>18</v>
      </c>
      <c r="B36" s="35"/>
      <c r="C36" s="19"/>
      <c r="D36" s="110">
        <f t="shared" ref="D36:D38" si="3">B36*C36</f>
        <v>0</v>
      </c>
      <c r="E36" s="73"/>
    </row>
    <row r="37" spans="1:5" x14ac:dyDescent="0.2">
      <c r="A37" s="44" t="s">
        <v>17</v>
      </c>
      <c r="B37" s="35"/>
      <c r="C37" s="19"/>
      <c r="D37" s="110">
        <f>B37*C37</f>
        <v>0</v>
      </c>
      <c r="E37" s="73"/>
    </row>
    <row r="38" spans="1:5" ht="15" thickBot="1" x14ac:dyDescent="0.25">
      <c r="A38" s="53" t="s">
        <v>16</v>
      </c>
      <c r="B38" s="54"/>
      <c r="C38" s="21"/>
      <c r="D38" s="111">
        <f t="shared" si="3"/>
        <v>0</v>
      </c>
      <c r="E38" s="73"/>
    </row>
    <row r="39" spans="1:5" ht="15.75" thickBot="1" x14ac:dyDescent="0.3">
      <c r="A39" s="56" t="s">
        <v>32</v>
      </c>
      <c r="B39" s="144"/>
      <c r="C39" s="130"/>
      <c r="D39" s="107">
        <f>SUM(D35:D38)</f>
        <v>0</v>
      </c>
      <c r="E39" s="73"/>
    </row>
    <row r="40" spans="1:5" ht="15.75" thickBot="1" x14ac:dyDescent="0.3">
      <c r="A40" s="31" t="s">
        <v>56</v>
      </c>
      <c r="B40" s="136"/>
      <c r="C40" s="137"/>
      <c r="D40" s="14" t="s">
        <v>3</v>
      </c>
      <c r="E40" s="73"/>
    </row>
    <row r="41" spans="1:5" ht="15" thickBot="1" x14ac:dyDescent="0.25">
      <c r="A41" s="55" t="s">
        <v>13</v>
      </c>
      <c r="B41" s="150"/>
      <c r="C41" s="151"/>
      <c r="D41" s="111">
        <v>0</v>
      </c>
      <c r="E41" s="73"/>
    </row>
    <row r="42" spans="1:5" ht="15.75" thickBot="1" x14ac:dyDescent="0.3">
      <c r="A42" s="56" t="s">
        <v>33</v>
      </c>
      <c r="B42" s="144"/>
      <c r="C42" s="130"/>
      <c r="D42" s="107">
        <f>D41</f>
        <v>0</v>
      </c>
      <c r="E42" s="73"/>
    </row>
    <row r="43" spans="1:5" ht="15.75" thickBot="1" x14ac:dyDescent="0.3">
      <c r="A43" s="31" t="s">
        <v>57</v>
      </c>
      <c r="B43" s="32" t="s">
        <v>24</v>
      </c>
      <c r="C43" s="16" t="s">
        <v>25</v>
      </c>
      <c r="D43" s="14" t="s">
        <v>3</v>
      </c>
      <c r="E43" s="73"/>
    </row>
    <row r="44" spans="1:5" x14ac:dyDescent="0.2">
      <c r="A44" s="100" t="s">
        <v>21</v>
      </c>
      <c r="B44" s="37"/>
      <c r="C44" s="20"/>
      <c r="D44" s="112">
        <f>B44*C44</f>
        <v>0</v>
      </c>
      <c r="E44" s="74" t="s">
        <v>51</v>
      </c>
    </row>
    <row r="45" spans="1:5" x14ac:dyDescent="0.2">
      <c r="A45" s="101" t="s">
        <v>22</v>
      </c>
      <c r="B45" s="34"/>
      <c r="C45" s="19"/>
      <c r="D45" s="110">
        <f>B45*C45</f>
        <v>0</v>
      </c>
      <c r="E45" s="74" t="s">
        <v>51</v>
      </c>
    </row>
    <row r="46" spans="1:5" x14ac:dyDescent="0.2">
      <c r="A46" s="44" t="s">
        <v>23</v>
      </c>
      <c r="B46" s="34"/>
      <c r="C46" s="19"/>
      <c r="D46" s="110">
        <f>B46*C46</f>
        <v>0</v>
      </c>
      <c r="E46" s="73"/>
    </row>
    <row r="47" spans="1:5" ht="15" thickBot="1" x14ac:dyDescent="0.25">
      <c r="A47" s="99" t="s">
        <v>48</v>
      </c>
      <c r="B47" s="82">
        <v>50</v>
      </c>
      <c r="C47" s="83" t="s">
        <v>53</v>
      </c>
      <c r="D47" s="111">
        <f>B47*C47</f>
        <v>50</v>
      </c>
      <c r="E47" s="74" t="s">
        <v>65</v>
      </c>
    </row>
    <row r="48" spans="1:5" ht="15.75" thickBot="1" x14ac:dyDescent="0.3">
      <c r="A48" s="56" t="s">
        <v>34</v>
      </c>
      <c r="B48" s="59"/>
      <c r="C48" s="60"/>
      <c r="D48" s="106">
        <f>SUM(D44:D47)</f>
        <v>50</v>
      </c>
      <c r="E48" s="73"/>
    </row>
    <row r="49" spans="1:6" ht="15.75" thickBot="1" x14ac:dyDescent="0.3">
      <c r="A49" s="77" t="s">
        <v>71</v>
      </c>
      <c r="B49" s="152"/>
      <c r="C49" s="151"/>
      <c r="D49" s="81" t="s">
        <v>3</v>
      </c>
      <c r="E49" s="73"/>
    </row>
    <row r="50" spans="1:6" x14ac:dyDescent="0.2">
      <c r="A50" s="78" t="s">
        <v>72</v>
      </c>
      <c r="B50" s="153"/>
      <c r="C50" s="138"/>
      <c r="D50" s="113"/>
      <c r="E50" s="73"/>
    </row>
    <row r="51" spans="1:6" x14ac:dyDescent="0.2">
      <c r="A51" s="79" t="s">
        <v>73</v>
      </c>
      <c r="B51" s="154"/>
      <c r="C51" s="140"/>
      <c r="D51" s="114"/>
      <c r="E51" s="73"/>
    </row>
    <row r="52" spans="1:6" ht="15" thickBot="1" x14ac:dyDescent="0.25">
      <c r="A52" s="80" t="s">
        <v>74</v>
      </c>
      <c r="B52" s="155"/>
      <c r="C52" s="156"/>
      <c r="D52" s="115"/>
      <c r="E52" s="73"/>
    </row>
    <row r="53" spans="1:6" ht="15.75" thickBot="1" x14ac:dyDescent="0.3">
      <c r="A53" s="56" t="s">
        <v>75</v>
      </c>
      <c r="B53" s="129"/>
      <c r="C53" s="130"/>
      <c r="D53" s="116">
        <f>SUM(D49:D52)</f>
        <v>0</v>
      </c>
      <c r="E53" s="73"/>
    </row>
    <row r="54" spans="1:6" ht="15.75" thickBot="1" x14ac:dyDescent="0.3">
      <c r="A54" s="84" t="s">
        <v>77</v>
      </c>
      <c r="B54" s="131"/>
      <c r="C54" s="132"/>
      <c r="D54" s="117">
        <f>D11+D20+D25+D29+D33+D39+D42+D48+D53</f>
        <v>50</v>
      </c>
      <c r="E54" s="73"/>
    </row>
    <row r="55" spans="1:6" ht="15.75" thickBot="1" x14ac:dyDescent="0.3">
      <c r="A55" s="87" t="s">
        <v>78</v>
      </c>
      <c r="B55" s="124">
        <v>0.4</v>
      </c>
      <c r="C55" s="92" t="s">
        <v>79</v>
      </c>
      <c r="D55" s="118">
        <f>(D54-D29-D44-D45-D53)*B55</f>
        <v>20</v>
      </c>
      <c r="E55" s="74" t="s">
        <v>52</v>
      </c>
    </row>
    <row r="56" spans="1:6" ht="15.75" customHeight="1" thickBot="1" x14ac:dyDescent="0.3">
      <c r="A56" s="88" t="s">
        <v>80</v>
      </c>
      <c r="B56" s="125"/>
      <c r="C56" s="93"/>
      <c r="D56" s="89">
        <f>MIN(D53,50000)*0.4</f>
        <v>0</v>
      </c>
      <c r="E56" s="146" t="s">
        <v>81</v>
      </c>
    </row>
    <row r="57" spans="1:6" ht="14.25" customHeight="1" x14ac:dyDescent="0.2">
      <c r="A57" s="85" t="str">
        <f>A50</f>
        <v>Subaward #1</v>
      </c>
      <c r="B57" s="126">
        <v>0.4</v>
      </c>
      <c r="C57" s="94" t="s">
        <v>79</v>
      </c>
      <c r="D57" s="119">
        <f>IF(D50&gt;50000,50000,D50)*$B$57</f>
        <v>0</v>
      </c>
      <c r="E57" s="146"/>
    </row>
    <row r="58" spans="1:6" x14ac:dyDescent="0.2">
      <c r="A58" s="85" t="str">
        <f>A51</f>
        <v>Subaward #2</v>
      </c>
      <c r="B58" s="127">
        <v>0.4</v>
      </c>
      <c r="C58" s="95" t="s">
        <v>79</v>
      </c>
      <c r="D58" s="120">
        <f>IF(D51&gt;50000,50000,D51)*$B$58</f>
        <v>0</v>
      </c>
    </row>
    <row r="59" spans="1:6" ht="15" thickBot="1" x14ac:dyDescent="0.25">
      <c r="A59" s="86" t="str">
        <f>A52</f>
        <v>Subaward #3</v>
      </c>
      <c r="B59" s="128">
        <v>0.4</v>
      </c>
      <c r="C59" s="96" t="s">
        <v>79</v>
      </c>
      <c r="D59" s="121">
        <f>IF(D52&gt;50000,50000,D52)*$B$59</f>
        <v>0</v>
      </c>
      <c r="E59" s="73"/>
    </row>
    <row r="60" spans="1:6" ht="15.75" thickBot="1" x14ac:dyDescent="0.3">
      <c r="A60" s="147" t="s">
        <v>35</v>
      </c>
      <c r="B60" s="148"/>
      <c r="C60" s="149"/>
      <c r="D60" s="122">
        <f>D55+D57+D58+D59</f>
        <v>20</v>
      </c>
    </row>
    <row r="61" spans="1:6" ht="15.75" thickBot="1" x14ac:dyDescent="0.3">
      <c r="A61" s="22" t="s">
        <v>76</v>
      </c>
      <c r="B61" s="23"/>
      <c r="C61" s="23"/>
      <c r="D61" s="123">
        <f>D54+D60</f>
        <v>70</v>
      </c>
    </row>
    <row r="62" spans="1:6" ht="15" x14ac:dyDescent="0.25">
      <c r="A62" s="24"/>
      <c r="B62" s="24"/>
      <c r="C62" s="25"/>
      <c r="D62" s="4"/>
      <c r="F62" s="61"/>
    </row>
    <row r="63" spans="1:6" x14ac:dyDescent="0.2">
      <c r="A63" s="3" t="s">
        <v>11</v>
      </c>
      <c r="B63" s="4"/>
      <c r="C63" s="4"/>
      <c r="D63" s="90"/>
      <c r="E63" s="4"/>
    </row>
    <row r="64" spans="1:6" ht="15" thickBot="1" x14ac:dyDescent="0.25">
      <c r="A64" s="39" t="s">
        <v>36</v>
      </c>
      <c r="B64" s="5"/>
      <c r="C64" s="5"/>
      <c r="D64" s="90"/>
      <c r="E64" s="5"/>
    </row>
    <row r="65" spans="1:8" ht="15" x14ac:dyDescent="0.25">
      <c r="A65" s="62" t="s">
        <v>47</v>
      </c>
      <c r="B65" s="63" t="s">
        <v>37</v>
      </c>
      <c r="C65" s="64" t="s">
        <v>38</v>
      </c>
      <c r="D65" s="64" t="s">
        <v>39</v>
      </c>
      <c r="E65" s="65" t="s">
        <v>40</v>
      </c>
    </row>
    <row r="66" spans="1:8" x14ac:dyDescent="0.2">
      <c r="A66" s="40" t="s">
        <v>41</v>
      </c>
      <c r="B66" s="6">
        <v>2000</v>
      </c>
      <c r="C66" s="7">
        <v>1</v>
      </c>
      <c r="D66" s="7">
        <v>3</v>
      </c>
      <c r="E66" s="41">
        <f>B66*C66*D66</f>
        <v>6000</v>
      </c>
      <c r="G66" s="2"/>
    </row>
    <row r="67" spans="1:8" x14ac:dyDescent="0.2">
      <c r="A67" s="40" t="s">
        <v>42</v>
      </c>
      <c r="B67" s="6">
        <v>136</v>
      </c>
      <c r="C67" s="7">
        <v>7</v>
      </c>
      <c r="D67" s="7">
        <v>3</v>
      </c>
      <c r="E67" s="41">
        <f>B67*C67*D67</f>
        <v>2856</v>
      </c>
      <c r="F67" s="74" t="s">
        <v>68</v>
      </c>
      <c r="G67" s="76" t="s">
        <v>50</v>
      </c>
      <c r="H67" s="73"/>
    </row>
    <row r="68" spans="1:8" x14ac:dyDescent="0.2">
      <c r="A68" s="40" t="s">
        <v>43</v>
      </c>
      <c r="B68" s="6">
        <v>50</v>
      </c>
      <c r="C68" s="7">
        <v>7</v>
      </c>
      <c r="D68" s="7">
        <v>3</v>
      </c>
      <c r="E68" s="41">
        <f>B68*C68*D68</f>
        <v>1050</v>
      </c>
      <c r="F68" s="74"/>
      <c r="G68" s="76"/>
      <c r="H68" s="73"/>
    </row>
    <row r="69" spans="1:8" x14ac:dyDescent="0.2">
      <c r="A69" s="40" t="s">
        <v>44</v>
      </c>
      <c r="B69" s="6">
        <v>500</v>
      </c>
      <c r="C69" s="7">
        <v>1</v>
      </c>
      <c r="D69" s="8">
        <v>3</v>
      </c>
      <c r="E69" s="41">
        <f>B69*C69*D69</f>
        <v>1500</v>
      </c>
      <c r="F69" s="74" t="s">
        <v>69</v>
      </c>
      <c r="G69" s="76" t="s">
        <v>49</v>
      </c>
      <c r="H69" s="73"/>
    </row>
    <row r="70" spans="1:8" x14ac:dyDescent="0.2">
      <c r="A70" s="40" t="s">
        <v>45</v>
      </c>
      <c r="B70" s="6">
        <v>50</v>
      </c>
      <c r="C70" s="7">
        <v>1</v>
      </c>
      <c r="D70" s="7">
        <v>3</v>
      </c>
      <c r="E70" s="41">
        <f>B70*C70*D70</f>
        <v>150</v>
      </c>
      <c r="F70" s="73"/>
      <c r="G70" s="73"/>
      <c r="H70" s="73"/>
    </row>
    <row r="71" spans="1:8" ht="15" thickBot="1" x14ac:dyDescent="0.25">
      <c r="A71" s="66" t="s">
        <v>46</v>
      </c>
      <c r="B71" s="67"/>
      <c r="C71" s="68"/>
      <c r="D71" s="69"/>
      <c r="E71" s="70">
        <f>SUM(E66:E70)</f>
        <v>11556</v>
      </c>
      <c r="F71" s="73"/>
      <c r="G71" s="73"/>
      <c r="H71" s="73"/>
    </row>
    <row r="72" spans="1:8" x14ac:dyDescent="0.2">
      <c r="B72" s="26"/>
    </row>
  </sheetData>
  <mergeCells count="24">
    <mergeCell ref="E17:E19"/>
    <mergeCell ref="E22:E24"/>
    <mergeCell ref="E13:E15"/>
    <mergeCell ref="A60:C60"/>
    <mergeCell ref="B40:C40"/>
    <mergeCell ref="B42:C42"/>
    <mergeCell ref="B41:C41"/>
    <mergeCell ref="B25:C25"/>
    <mergeCell ref="B29:C29"/>
    <mergeCell ref="B33:C33"/>
    <mergeCell ref="B39:C39"/>
    <mergeCell ref="B49:C49"/>
    <mergeCell ref="B50:C50"/>
    <mergeCell ref="E56:E57"/>
    <mergeCell ref="B51:C51"/>
    <mergeCell ref="B52:C52"/>
    <mergeCell ref="B53:C53"/>
    <mergeCell ref="B54:C54"/>
    <mergeCell ref="A2:D2"/>
    <mergeCell ref="B21:C21"/>
    <mergeCell ref="B22:C22"/>
    <mergeCell ref="B23:C23"/>
    <mergeCell ref="B24:C24"/>
    <mergeCell ref="B20:C20"/>
  </mergeCells>
  <hyperlinks>
    <hyperlink ref="G69" r:id="rId1" xr:uid="{BB8FD822-054C-4A61-AAAA-6333478F98D0}"/>
    <hyperlink ref="G67" r:id="rId2" xr:uid="{723EB73E-8E8B-4879-9080-F24E985F2089}"/>
  </hyperlinks>
  <pageMargins left="0.7" right="0.7" top="0.75" bottom="0.75" header="0.3" footer="0.3"/>
  <pageSetup scale="6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 (with modified TDC)</vt:lpstr>
    </vt:vector>
  </TitlesOfParts>
  <Manager/>
  <Company>U.S Air Force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GUIEB, RUBEN A CIV USN PACAF 36 CES/CEV</dc:creator>
  <cp:keywords/>
  <dc:description/>
  <cp:lastModifiedBy>Joleen Borja</cp:lastModifiedBy>
  <cp:revision/>
  <cp:lastPrinted>2024-01-30T05:04:19Z</cp:lastPrinted>
  <dcterms:created xsi:type="dcterms:W3CDTF">2013-04-03T06:35:20Z</dcterms:created>
  <dcterms:modified xsi:type="dcterms:W3CDTF">2026-07-17T05:05:52Z</dcterms:modified>
  <cp:category/>
  <cp:contentStatus/>
</cp:coreProperties>
</file>